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8" i="1" l="1"/>
  <c r="H29" i="1"/>
  <c r="H25" i="1" l="1"/>
  <c r="H60" i="1" l="1"/>
  <c r="H37" i="1" l="1"/>
  <c r="H33" i="1"/>
  <c r="H38" i="1" l="1"/>
  <c r="H53" i="1"/>
  <c r="H30" i="1" l="1"/>
  <c r="H14" i="1"/>
  <c r="H13" i="1" l="1"/>
  <c r="H62" i="1"/>
</calcChain>
</file>

<file path=xl/sharedStrings.xml><?xml version="1.0" encoding="utf-8"?>
<sst xmlns="http://schemas.openxmlformats.org/spreadsheetml/2006/main" count="61" uniqueCount="34">
  <si>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</si>
  <si>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</si>
  <si>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</si>
  <si>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</si>
  <si>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</si>
  <si>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</si>
  <si>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</si>
  <si>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</si>
  <si>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</si>
  <si>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</si>
  <si>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</si>
  <si>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</si>
  <si>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</si>
  <si>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</si>
  <si>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</si>
  <si>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</si>
  <si>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</si>
  <si>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</si>
  <si>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</si>
  <si>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</si>
  <si>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</si>
  <si>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</si>
  <si>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</si>
  <si>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</si>
  <si>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</si>
  <si>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</si>
  <si>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</si>
  <si>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</si>
  <si>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</si>
  <si>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</si>
  <si>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>Pogrebne usluge</t>
  </si>
  <si>
    <t xml:space="preserve">Dana: 26.04.2025 </t>
  </si>
  <si>
    <t>Dana 26.04.2025.godine Dom zdravlja Požarevac nije izvršio plaćanje prema dobavljačima:</t>
  </si>
  <si>
    <t>Primljena i neutrošena participacija od 26.04.2025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</si>
</sst>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4"/>
  <sheetViews>
    <sheetView tabSelected="1" topLeftCell="B1" zoomScaleNormal="100" workbookViewId="0">
      <selection activeCell="H13" sqref="H13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style="6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31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45773</v>
      </c>
      <c r="H12" s="12">
        <v>1478810.68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45773</v>
      </c>
      <c r="H13" s="1">
        <f>H14+H30-H38-H53</f>
        <v>283859.60000000015</v>
      </c>
      <c r="I13" s="9"/>
      <c r="J13" s="9"/>
      <c r="K13" s="7"/>
      <c r="L13" s="7"/>
      <c r="M13" s="22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45773</v>
      </c>
      <c r="H14" s="2">
        <f>SUM(H15:H29)</f>
        <v>210145.35000000015</v>
      </c>
      <c r="I14" s="23"/>
      <c r="J14" s="9"/>
      <c r="K14" s="22"/>
      <c r="L14" s="7"/>
      <c r="M14" s="22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27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29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12840.44-1261.21+524080-6-72+1076320.08+110001.11-150.25+1335642.49-110127.85-3450.15-8196.75-5897.45-1080588.29-524080-1076320.03-205197.4-86.75-40122.03-0.05-115.55-76.93-215-80.5-128.7-180.15-604.6-88.25-93.25-86-120.25+1237915.62-1237915.62-207.5+118227.79+1041222.79-397.94-118227.8-8793-1032429.79+1309055.13-1309055.13+120872.24+1117215-1112415-63908.28+3108859.37-190007.02-2774389.89-28011.3-43031.33</f>
        <v>136117.07000000018</v>
      </c>
      <c r="J25" s="25"/>
      <c r="K25" s="6"/>
      <c r="L25" s="6"/>
    </row>
    <row r="26" spans="2:13" x14ac:dyDescent="0.25">
      <c r="B26" s="29" t="s">
        <v>30</v>
      </c>
      <c r="C26" s="30"/>
      <c r="D26" s="30"/>
      <c r="E26" s="30"/>
      <c r="F26" s="31"/>
      <c r="G26" s="18"/>
      <c r="H26" s="8">
        <v>0</v>
      </c>
      <c r="I26" s="25"/>
      <c r="J26" s="9"/>
      <c r="K26" s="9"/>
      <c r="L26" s="6"/>
    </row>
    <row r="27" spans="2:13" x14ac:dyDescent="0.25">
      <c r="B27" s="29" t="s">
        <v>19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20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33</v>
      </c>
      <c r="C29" s="30"/>
      <c r="D29" s="30"/>
      <c r="E29" s="30"/>
      <c r="F29" s="31"/>
      <c r="G29" s="18"/>
      <c r="H29" s="8">
        <f>1050+5200+3550+2050+12550+7600+6950+3700+800+8550+3000+5050+8900+3500+800+5550+5000+1550+8150+3500+4900+1750+2000-60114.77+700+12800+4150+900+4700+3400+2000+7550+3050-3241-11342+1400+6600+4300+950+9100+3550-13935+2000+9850+5200-8100+2900+6800+5300-13935+1650+8450+2150+950+9450+3400+1650+8000+2250+900+14850+2900+1600+9900+2250-14582+1450+11200+4100-26096-42287.37+2150+6900+4200-4800-8793-6-5034.41-116.5-6+3850+7650+3350+900+9650+1550-205.62-247.81+3750+8050+3750-15210+850+12200+6350+9350+3300-118.75+11400+3550-66.75-6+12800+3100+8793-83-3187.31+13350+4800+1250+7200+4150-33268.81+1850+9650+3450-6849.67+11500+4800-183.03-93.5+2300+7150+3650+950+8200+2600-468.91+850+7150+3550-6760-87+1950+9600+4550-142.59+1400+15350+4700-3380-96.75-176.67+1200+10200+5300+9750+3650-41590.45+900+10000+2850-74.75+2900+7350+3350-10140-96+1400+14150+2600-325.74-167.46+4750+9850+4450+1150+7100+2800-809.54+1000+9050+4650-156.86-20854-94.5+1400+11250+3400+12350+3550-57.03-204+1850+15300+4100+10700+2950-38010.6+2350+6800+5800-125.13+300+8300+3350+11100+3000-15773-128.19-6165.71+5250+7750+5050+950+9250+3650-96.25+7850+3650-135.71+250+8400+3900-65.25+500+11100+2950-13614-291.66+11850+4250-30382+2800+9000+2300-156.59+1000+9150+1800-40817.63+2800+7450+1800-150398.92-99866.93-27432.68+850+9500+3000-481.41+1550-93.5+4100+7500+2950+3350+7500+1250-784+1800+6200+3900-106.5+1350+7550+2000-428.95+250+11400+3150-78230-8450-83.75-340.31+2850+9650+4850+1350+7550+2450-70353.27+1300+8600+3500-11867.84+1250+8100+3050-33361.96-566.48+3900+4300+4700+900+6300+4250-14959.82-9726.96+1350+6050+3800-611.06+900+7550+1750-167.11</f>
        <v>74028.27999999997</v>
      </c>
      <c r="I29" s="25"/>
      <c r="J29" s="9"/>
      <c r="K29" s="6"/>
      <c r="L29" s="6"/>
    </row>
    <row r="30" spans="2:13" x14ac:dyDescent="0.25">
      <c r="B30" s="32" t="s">
        <v>21</v>
      </c>
      <c r="C30" s="33"/>
      <c r="D30" s="33"/>
      <c r="E30" s="33"/>
      <c r="F30" s="34"/>
      <c r="G30" s="17">
        <v>45773</v>
      </c>
      <c r="H30" s="2">
        <f>H31+H32+H33+H34+H36+H37+H35</f>
        <v>73798</v>
      </c>
      <c r="I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2" x14ac:dyDescent="0.25">
      <c r="B33" s="29" t="s">
        <v>18</v>
      </c>
      <c r="C33" s="30"/>
      <c r="D33" s="30"/>
      <c r="E33" s="30"/>
      <c r="F33" s="31"/>
      <c r="G33" s="19"/>
      <c r="H33" s="8">
        <f>42971.12+73846-57106-42028.24-942.88+127300-127300+37811</f>
        <v>54551</v>
      </c>
      <c r="I33" s="9"/>
      <c r="J33" s="9"/>
      <c r="K33" s="6"/>
      <c r="L33" s="6"/>
    </row>
    <row r="34" spans="2:12" x14ac:dyDescent="0.25">
      <c r="B34" s="29" t="s">
        <v>19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2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2" x14ac:dyDescent="0.25">
      <c r="B36" s="29" t="s">
        <v>20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2" x14ac:dyDescent="0.25">
      <c r="B37" s="29" t="s">
        <v>33</v>
      </c>
      <c r="C37" s="30"/>
      <c r="D37" s="30"/>
      <c r="E37" s="30"/>
      <c r="F37" s="31"/>
      <c r="G37" s="19"/>
      <c r="H37" s="8">
        <f>3518+11176+4553</f>
        <v>19247</v>
      </c>
      <c r="I37" s="9"/>
      <c r="J37" s="9"/>
      <c r="K37" s="6"/>
    </row>
    <row r="38" spans="2:12" x14ac:dyDescent="0.25">
      <c r="B38" s="48" t="s">
        <v>22</v>
      </c>
      <c r="C38" s="49"/>
      <c r="D38" s="49"/>
      <c r="E38" s="49"/>
      <c r="F38" s="50"/>
      <c r="G38" s="20">
        <v>45773</v>
      </c>
      <c r="H38" s="3">
        <f>SUM(H39:H52)</f>
        <v>83.75</v>
      </c>
      <c r="I38" s="9"/>
      <c r="J38" s="9"/>
    </row>
    <row r="39" spans="2:12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2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2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2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2" x14ac:dyDescent="0.25">
      <c r="B43" s="29" t="s">
        <v>27</v>
      </c>
      <c r="C43" s="30"/>
      <c r="D43" s="30"/>
      <c r="E43" s="30"/>
      <c r="F43" s="31"/>
      <c r="G43" s="18" t="s">
        <v>28</v>
      </c>
      <c r="H43" s="10">
        <v>0</v>
      </c>
      <c r="I43" s="9"/>
      <c r="J43" s="9"/>
      <c r="L43" s="6"/>
    </row>
    <row r="44" spans="2:12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2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2" x14ac:dyDescent="0.25">
      <c r="B46" s="29" t="s">
        <v>29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2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2" x14ac:dyDescent="0.25">
      <c r="B48" s="29" t="s">
        <v>17</v>
      </c>
      <c r="C48" s="30"/>
      <c r="D48" s="30"/>
      <c r="E48" s="30"/>
      <c r="F48" s="31"/>
      <c r="G48" s="18"/>
      <c r="H48" s="8">
        <f>77.75+6</f>
        <v>83.75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v>0</v>
      </c>
      <c r="I49" s="9"/>
      <c r="J49" s="9"/>
    </row>
    <row r="50" spans="2:12" x14ac:dyDescent="0.25">
      <c r="B50" s="29" t="s">
        <v>30</v>
      </c>
      <c r="C50" s="30"/>
      <c r="D50" s="30"/>
      <c r="E50" s="30"/>
      <c r="F50" s="31"/>
      <c r="G50" s="18"/>
      <c r="H50" s="8">
        <v>0</v>
      </c>
      <c r="I50" s="28"/>
      <c r="J50" s="9"/>
      <c r="K50" s="9"/>
      <c r="L50" s="6"/>
    </row>
    <row r="51" spans="2:12" x14ac:dyDescent="0.25">
      <c r="B51" s="29" t="s">
        <v>19</v>
      </c>
      <c r="C51" s="30"/>
      <c r="D51" s="30"/>
      <c r="E51" s="30"/>
      <c r="F51" s="31"/>
      <c r="G51" s="18"/>
      <c r="H51" s="8">
        <v>0</v>
      </c>
      <c r="I51" s="9"/>
      <c r="J51" s="9"/>
      <c r="K51" s="6"/>
      <c r="L51" s="9"/>
    </row>
    <row r="52" spans="2:12" x14ac:dyDescent="0.25">
      <c r="B52" s="29" t="s">
        <v>20</v>
      </c>
      <c r="C52" s="30"/>
      <c r="D52" s="30"/>
      <c r="E52" s="30"/>
      <c r="F52" s="31"/>
      <c r="G52" s="18"/>
      <c r="H52" s="8">
        <v>0</v>
      </c>
      <c r="I52" s="9"/>
      <c r="J52" s="9"/>
      <c r="K52" s="6"/>
      <c r="L52" s="9"/>
    </row>
    <row r="53" spans="2:12" x14ac:dyDescent="0.25">
      <c r="B53" s="48" t="s">
        <v>23</v>
      </c>
      <c r="C53" s="49"/>
      <c r="D53" s="49"/>
      <c r="E53" s="49"/>
      <c r="F53" s="50"/>
      <c r="G53" s="20">
        <v>45773</v>
      </c>
      <c r="H53" s="3">
        <f>SUM(H54:H59)</f>
        <v>0</v>
      </c>
      <c r="I53" s="9"/>
      <c r="J53" s="9"/>
      <c r="K53" s="6"/>
      <c r="L53" s="6"/>
    </row>
    <row r="54" spans="2:12" x14ac:dyDescent="0.25">
      <c r="B54" s="29" t="s">
        <v>10</v>
      </c>
      <c r="C54" s="30"/>
      <c r="D54" s="30"/>
      <c r="E54" s="30"/>
      <c r="F54" s="31"/>
      <c r="G54" s="19"/>
      <c r="H54" s="10">
        <v>0</v>
      </c>
      <c r="I54" s="9"/>
      <c r="J54" s="9"/>
      <c r="K54" s="6"/>
      <c r="L54" s="6"/>
    </row>
    <row r="55" spans="2:12" x14ac:dyDescent="0.25">
      <c r="B55" s="29" t="s">
        <v>13</v>
      </c>
      <c r="C55" s="30"/>
      <c r="D55" s="30"/>
      <c r="E55" s="30"/>
      <c r="F55" s="31"/>
      <c r="G55" s="19"/>
      <c r="H55" s="10">
        <v>0</v>
      </c>
      <c r="I55" s="9"/>
      <c r="J55" s="23"/>
      <c r="K55" s="6"/>
      <c r="L55" s="6"/>
    </row>
    <row r="56" spans="2:12" x14ac:dyDescent="0.25">
      <c r="B56" s="29" t="s">
        <v>18</v>
      </c>
      <c r="C56" s="30"/>
      <c r="D56" s="30"/>
      <c r="E56" s="30"/>
      <c r="F56" s="31"/>
      <c r="G56" s="19"/>
      <c r="H56" s="8">
        <v>0</v>
      </c>
      <c r="I56" s="9"/>
      <c r="J56" s="9"/>
      <c r="K56" s="6"/>
      <c r="L56" s="6"/>
    </row>
    <row r="57" spans="2:12" x14ac:dyDescent="0.25">
      <c r="B57" s="29" t="s">
        <v>19</v>
      </c>
      <c r="C57" s="30"/>
      <c r="D57" s="30"/>
      <c r="E57" s="30"/>
      <c r="F57" s="31"/>
      <c r="G57" s="19"/>
      <c r="H57" s="1">
        <v>0</v>
      </c>
      <c r="I57" s="9"/>
      <c r="J57" s="9"/>
      <c r="K57" s="6"/>
      <c r="L57" s="6"/>
    </row>
    <row r="58" spans="2:12" x14ac:dyDescent="0.25">
      <c r="B58" s="29" t="s">
        <v>11</v>
      </c>
      <c r="C58" s="30"/>
      <c r="D58" s="30"/>
      <c r="E58" s="30"/>
      <c r="F58" s="31"/>
      <c r="G58" s="19"/>
      <c r="H58" s="1">
        <v>0</v>
      </c>
      <c r="I58" s="9"/>
      <c r="J58" s="9"/>
      <c r="K58" s="6"/>
      <c r="L58" s="6"/>
    </row>
    <row r="59" spans="2:12" x14ac:dyDescent="0.25">
      <c r="B59" s="29" t="s">
        <v>20</v>
      </c>
      <c r="C59" s="30"/>
      <c r="D59" s="30"/>
      <c r="E59" s="30"/>
      <c r="F59" s="31"/>
      <c r="G59" s="19"/>
      <c r="H59" s="1">
        <v>0</v>
      </c>
      <c r="I59" s="9"/>
      <c r="J59" s="9"/>
      <c r="K59" s="6"/>
      <c r="L59" s="6"/>
    </row>
    <row r="60" spans="2:12" x14ac:dyDescent="0.25">
      <c r="B60" s="51" t="s">
        <v>24</v>
      </c>
      <c r="C60" s="52"/>
      <c r="D60" s="52"/>
      <c r="E60" s="52"/>
      <c r="F60" s="53"/>
      <c r="G60" s="21">
        <v>45773</v>
      </c>
      <c r="H60" s="4">
        <f>609640.2+1897174.61-1897174.61-41352.97+18700.6-18700.6-385828.5+14561.19-14561.19+7128+78122.41+53154.67+44888.38+20607+2473781.77-2473781.77+19200-19200-20607-7128+50000-161198.92+119212.11+11800-13597.54+38213.53+45464.98+48448.29+41705.48+93072.26+80524.2-85000+42971.12+118227.8+15726.09-15726.09+2273265.26-2273265.26-163843.36+68923.45+55745.4+15726.09-15726.09-116257.6-8040+1456180.31-1456180.31+163775.21+42028.24-607.12-942.88+335.76-5400+287634.51+39295.85-15400+15726.1-15726.1+607.12+58629</f>
        <v>1194951.0800000003</v>
      </c>
      <c r="I60" s="9"/>
      <c r="K60" s="6"/>
      <c r="L60" s="6"/>
    </row>
    <row r="61" spans="2:12" x14ac:dyDescent="0.25">
      <c r="B61" s="29" t="s">
        <v>25</v>
      </c>
      <c r="C61" s="30"/>
      <c r="D61" s="30"/>
      <c r="E61" s="30"/>
      <c r="F61" s="31"/>
      <c r="G61" s="19"/>
      <c r="H61" s="1">
        <v>0</v>
      </c>
      <c r="I61" s="9"/>
      <c r="J61" s="9"/>
      <c r="L61" s="6"/>
    </row>
    <row r="62" spans="2:12" x14ac:dyDescent="0.25">
      <c r="B62" s="45" t="s">
        <v>26</v>
      </c>
      <c r="C62" s="46"/>
      <c r="D62" s="46"/>
      <c r="E62" s="46"/>
      <c r="F62" s="47"/>
      <c r="G62" s="19"/>
      <c r="H62" s="5">
        <f>H14+H30-H38-H53+H60-H61</f>
        <v>1478810.6800000004</v>
      </c>
      <c r="I62" s="9"/>
      <c r="J62" s="9"/>
      <c r="K62" s="6"/>
    </row>
    <row r="63" spans="2:12" x14ac:dyDescent="0.25">
      <c r="B63" s="13"/>
      <c r="C63" s="13"/>
      <c r="D63" s="13"/>
      <c r="E63" s="13"/>
      <c r="F63" s="13"/>
      <c r="G63" s="7"/>
      <c r="H63" s="11"/>
      <c r="I63" s="9"/>
      <c r="J63" s="9"/>
      <c r="K63" s="6"/>
    </row>
    <row r="64" spans="2:12" ht="15.75" x14ac:dyDescent="0.25">
      <c r="B64" s="54" t="s">
        <v>32</v>
      </c>
      <c r="C64" s="54"/>
      <c r="D64" s="54"/>
      <c r="E64" s="13"/>
      <c r="F64" s="13"/>
      <c r="G64" s="7"/>
      <c r="H64" s="11"/>
      <c r="I64" s="9"/>
      <c r="J64" s="9"/>
      <c r="K64" s="6"/>
    </row>
  </sheetData>
  <mergeCells count="59">
    <mergeCell ref="B50:F50"/>
    <mergeCell ref="B46:F46"/>
    <mergeCell ref="B64:D64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2:F62"/>
    <mergeCell ref="B61:F61"/>
    <mergeCell ref="B55:F55"/>
    <mergeCell ref="B58:F58"/>
    <mergeCell ref="B51:F51"/>
    <mergeCell ref="B52:F52"/>
    <mergeCell ref="B54:F54"/>
    <mergeCell ref="B53:F53"/>
    <mergeCell ref="B60:F60"/>
    <mergeCell ref="B56:F56"/>
    <mergeCell ref="B57:F57"/>
    <mergeCell ref="B59:F59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2025-02-13T12:59:32Z</cp:lastPrinted>
  <dcterms:created xsi:type="dcterms:W3CDTF">2018-11-15T09:32:50Z</dcterms:created>
  <dcterms:modified xsi:type="dcterms:W3CDTF">2025-04-28T05:54:18Z</dcterms:modified>
  <cp:category/>
  <cp:contentStatus/>
</cp:coreProperties>
</file>